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T:\Нефтиса\Управление по региональной политике и социальным вопросам\Тендеры\2026\Белкамнефть\190126 КС 3\"/>
    </mc:Choice>
  </mc:AlternateContent>
  <xr:revisionPtr revIDLastSave="0" documentId="13_ncr:1_{446A504A-0205-462D-88E4-2BE6D98FEBFD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5" i="1" l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F13" i="1"/>
  <c r="D13" i="1"/>
  <c r="H35" i="1" l="1"/>
  <c r="H34" i="1"/>
  <c r="H33" i="1"/>
  <c r="H32" i="1"/>
  <c r="H31" i="1"/>
  <c r="H30" i="1"/>
  <c r="H28" i="1"/>
  <c r="H27" i="1"/>
  <c r="H26" i="1"/>
  <c r="H25" i="1"/>
  <c r="H24" i="1"/>
  <c r="H22" i="1"/>
  <c r="H21" i="1"/>
  <c r="H20" i="1"/>
  <c r="H19" i="1"/>
  <c r="H18" i="1"/>
  <c r="H17" i="1"/>
  <c r="H16" i="1"/>
  <c r="H15" i="1"/>
  <c r="H13" i="1"/>
</calcChain>
</file>

<file path=xl/sharedStrings.xml><?xml version="1.0" encoding="utf-8"?>
<sst xmlns="http://schemas.openxmlformats.org/spreadsheetml/2006/main" count="88" uniqueCount="54">
  <si>
    <t>Ведомость поставки материалов/оборудования по тендеру</t>
  </si>
  <si>
    <t>Выполнение  строительно-монтажных работ по объекту капитального строительства "Водовод от БГ-6659 куста № 2 до куста № 25 Вятской площади Арланского нефтяного месторождения"</t>
  </si>
  <si>
    <t>ДВ №  01-2025-25 от "20" мая 2025г</t>
  </si>
  <si>
    <t>№ п/п</t>
  </si>
  <si>
    <t>Наименование материалов/оборудования</t>
  </si>
  <si>
    <t>ед. изм</t>
  </si>
  <si>
    <t>Цена за единицу руб. без НДС</t>
  </si>
  <si>
    <t>Цена за единицу руб. без НДС с учетом доставки</t>
  </si>
  <si>
    <t>Цена за единицу руб. с НДС с учетом доставки</t>
  </si>
  <si>
    <t>Кол-во ВСЕГО</t>
  </si>
  <si>
    <t>Сумма руб. с НДС с учетом доставки</t>
  </si>
  <si>
    <t>Приобретение материалов/ оборудования</t>
  </si>
  <si>
    <t>Наличие у Заказчика (кол-во)</t>
  </si>
  <si>
    <t>Сроки поставки</t>
  </si>
  <si>
    <t>Заказчиком (кол-во)</t>
  </si>
  <si>
    <t>Подрядчиком (кол-во)</t>
  </si>
  <si>
    <t>"Водовод от БГ-6659 куста № 2 до куста № 25 Вятской площади Арланского нефтяного месторождения"(Дефектная ведомость  №  01-2025-25  от  "20"мая 2025г)</t>
  </si>
  <si>
    <t>Трубопровод системы заводнения от БГ-6659 на БГ-25, КП-155.Инвентарный № 301201800</t>
  </si>
  <si>
    <t>Земляные работы</t>
  </si>
  <si>
    <t>Песок строительный средней крупности ГОСТ 32824-2014</t>
  </si>
  <si>
    <t>м3</t>
  </si>
  <si>
    <t>01.06.2026</t>
  </si>
  <si>
    <t>Монтаж подземных участков водовода из стеклоластиковых и стальных труб  (Ду100мм, протяженность стеклопластикового трубопровода с учетом отводов L=965,91м)</t>
  </si>
  <si>
    <t>Труба СПЛ раструб 100x15 МПа стеклопластик</t>
  </si>
  <si>
    <t>м</t>
  </si>
  <si>
    <t>Труба металлическая 114x9 ст.20 В с наруж. 2хсл. АКП / внут. эпоксид. покр. ГОСТ 8732-78 / ГОСТ 5116</t>
  </si>
  <si>
    <t>Отвод 90-R1,5-114Х9-СТ.20-PN20 с приварными катушками 250ММ,с внутренним эпоксидным покрытием, толщиной не менее 350МКМ, ТУ 1390-017-39929189-2016</t>
  </si>
  <si>
    <t>шт</t>
  </si>
  <si>
    <t>Втулка внутренней защиты сварного шва ВК-1 АКП 114x9 мм ТУ 24.20.13-001-05991283-2017</t>
  </si>
  <si>
    <t>Ремкомплект теклопластиковый DN 100ММ PN 15,5МПА</t>
  </si>
  <si>
    <t>Смазка TF-W</t>
  </si>
  <si>
    <t>кг</t>
  </si>
  <si>
    <t>Переводник приварной ЗСТ-05.100.365 100/. 100-.-. металлический без покр.дник приварной ЗСТ-05.100.365 100/ЗСТ-05.100.061 100-.-20.7 Мпа стеклопластик без покр.</t>
  </si>
  <si>
    <t>Патрубок трубный линейный 100x19 Мпа-2000 стеклопластик без покр. ниппель/ниппель</t>
  </si>
  <si>
    <t>Устройство футляров</t>
  </si>
  <si>
    <t>Труба металлическая 325x9 ст.20 В ГОСТ 8732-78 в полимерной изоляции усиленого типа по ГОСТ Р 51164-98 (табл.1 констр.2)</t>
  </si>
  <si>
    <t>Опорно-направляющее кольцо тип FS-95, 100 в комплекте с крепежом, стяжками, прокладками, ТУ 28.99.39-003-61021223-2019</t>
  </si>
  <si>
    <t>Герметизирующая манжета FS-конус с хомутами (100/325), ТУ 28.99.39-003-61021223-2019</t>
  </si>
  <si>
    <t>Укрытие герметизирующих манжет FS-протект с хомутами (100/325), ТУ 28.99.39-003-61021223-2019</t>
  </si>
  <si>
    <t>Комплект изоляционных материалов покрытие Литкор КМ-Р 114х500 мм ТУ 5772-010-55857963-2009</t>
  </si>
  <si>
    <t>Установка знаков опознавательных с щитом-указателем "Указатель поворота" (5шт)</t>
  </si>
  <si>
    <t>Пластиковая табличка размером 0,300х0,400м толщ. 4мм с отражением охранной зоны водовода, телефоном эксплуатирующей организации Текст надписи согласовать с Заказчиком</t>
  </si>
  <si>
    <t>Труба НКТ группа А К 73х5,5 ГОСТ 633-80</t>
  </si>
  <si>
    <t>Лист стальной толщ. 3мм</t>
  </si>
  <si>
    <t>т</t>
  </si>
  <si>
    <t>Грунтовка ГФ-021</t>
  </si>
  <si>
    <t>ЭмальПФ-115</t>
  </si>
  <si>
    <t>Лента сигнальная детекционная "Водопровод" ЛСВД 200 с логотипом "Внимание! Водопровод" ширина 200мм, толщина 200мкм</t>
  </si>
  <si>
    <t xml:space="preserve">Примечание: </t>
  </si>
  <si>
    <t>1. Приобретенные материалы Заказчиком выдаются Подрядчику по давальческой схеме.</t>
  </si>
  <si>
    <t>2. При составлении сметной документации количество материалов необходимо учитывать с коэффициентом расхода, согласно сметных норм.</t>
  </si>
  <si>
    <t xml:space="preserve">3. Стоимость материалов, указанная в данном приложении не учитывает  затраты ПОДРЯДЧИКА по доставке материалов от склада до объекта, кроме инертных материалов.  </t>
  </si>
  <si>
    <t>4. Перед закупом материалов, указанных в приложении 4 в столбце №10 ("Приобретение материалов/ оборудования Подрядчиком"), Подрядчик обязан запросить наличие данных материалов в свободных остатках Заказчика (в ОКО УКС АО "Белкамнефть" им. А.А. Волкова.) и получить их, в случае наличия, на основании соответствующего письма УКС АО "Белкамнефть" им. А.А. Волкова.</t>
  </si>
  <si>
    <t>Приложение 4
 (тендер 2026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</si>
</sst>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;;@"/>
    <numFmt numFmtId="165" formatCode="#,##0.00_ ;\-#,##0.00\ "/>
    <numFmt numFmtId="166" formatCode="#,##0.000_ ;\-#,##0.000\ "/>
  </numFmts>
  <fonts count="11" x14ac:knownFonts="1">
    <font>
      <sz val="10"/>
      <name val="Arial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u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8">
    <xf numFmtId="0" fontId="0" fillId="0" borderId="0" xfId="0"/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3" fillId="0" borderId="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NumberFormat="1" applyFont="1" applyFill="1" applyBorder="1"/>
    <xf numFmtId="2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3" fillId="0" borderId="0" xfId="0" applyFont="1" applyFill="1" applyAlignment="1">
      <alignment horizontal="center" vertical="center"/>
    </xf>
    <xf numFmtId="4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2" fontId="6" fillId="0" borderId="0" xfId="0" applyNumberFormat="1" applyFont="1" applyFill="1" applyAlignment="1">
      <alignment horizontal="center" vertical="center"/>
    </xf>
    <xf numFmtId="0" fontId="6" fillId="0" borderId="0" xfId="0" applyFont="1" applyFill="1"/>
    <xf numFmtId="2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1" fillId="0" borderId="0" xfId="0" applyNumberFormat="1" applyFont="1" applyFill="1" applyAlignment="1">
      <alignment vertical="top" wrapText="1"/>
    </xf>
    <xf numFmtId="0" fontId="3" fillId="0" borderId="0" xfId="0" applyFont="1" applyFill="1" applyAlignment="1">
      <alignment vertical="top"/>
    </xf>
    <xf numFmtId="0" fontId="2" fillId="0" borderId="0" xfId="0" applyNumberFormat="1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166" fontId="10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vertical="center"/>
    </xf>
    <xf numFmtId="0" fontId="0" fillId="0" borderId="0" xfId="0" applyAlignment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/>
    <xf numFmtId="0" fontId="2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P43"/>
  <sheetViews>
    <sheetView tabSelected="1" workbookViewId="0">
      <selection activeCell="E5" sqref="E5"/>
    </sheetView>
  </sheetViews>
  <sheetFormatPr defaultRowHeight="14" outlineLevelCol="1" x14ac:dyDescent="0.3"/>
  <cols>
    <col min="1" max="1" width="7.26953125" style="19" customWidth="1"/>
    <col min="2" max="2" width="55.7265625" style="17" customWidth="1"/>
    <col min="3" max="3" width="7.7265625" style="15" customWidth="1"/>
    <col min="4" max="4" width="12.54296875" style="16" customWidth="1" outlineLevel="1"/>
    <col min="5" max="5" width="12.54296875" style="1" customWidth="1" outlineLevel="1"/>
    <col min="6" max="6" width="12.54296875" style="17" customWidth="1" outlineLevel="1"/>
    <col min="7" max="7" width="10.54296875" style="18" customWidth="1"/>
    <col min="8" max="8" width="14.26953125" style="17" customWidth="1" outlineLevel="1"/>
    <col min="9" max="9" width="13.7265625" style="17" customWidth="1"/>
    <col min="10" max="10" width="14.453125" style="1" customWidth="1"/>
    <col min="11" max="11" width="11.54296875" style="17" customWidth="1"/>
    <col min="12" max="12" width="10.26953125" style="19" bestFit="1" customWidth="1"/>
  </cols>
  <sheetData>
    <row r="1" spans="1:16" ht="37" customHeight="1" x14ac:dyDescent="0.35">
      <c r="J1" s="57" t="s">
        <v>53</v>
      </c>
      <c r="K1" s="55"/>
      <c r="L1" s="55"/>
    </row>
    <row r="2" spans="1:16" ht="16.5" x14ac:dyDescent="0.35">
      <c r="A2" s="2" t="s">
        <v>0</v>
      </c>
    </row>
    <row r="3" spans="1:16" ht="36" customHeight="1" x14ac:dyDescent="0.25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44"/>
      <c r="N3" s="44"/>
      <c r="O3" s="44"/>
      <c r="P3" s="44"/>
    </row>
    <row r="4" spans="1:16" ht="16.5" x14ac:dyDescent="0.3">
      <c r="A4" s="26" t="s">
        <v>2</v>
      </c>
      <c r="C4" s="26"/>
      <c r="E4" s="26"/>
      <c r="G4" s="26"/>
    </row>
    <row r="5" spans="1:16" ht="16.5" x14ac:dyDescent="0.3">
      <c r="B5" s="24"/>
      <c r="C5" s="25"/>
      <c r="D5" s="24"/>
      <c r="E5" s="24"/>
      <c r="F5" s="24"/>
      <c r="G5" s="24"/>
      <c r="H5" s="24"/>
      <c r="I5" s="24"/>
      <c r="J5" s="24"/>
      <c r="K5" s="24"/>
      <c r="L5" s="24"/>
    </row>
    <row r="6" spans="1:16" ht="5.25" customHeight="1" x14ac:dyDescent="0.35">
      <c r="A6" s="2"/>
    </row>
    <row r="7" spans="1:16" ht="37.5" customHeight="1" x14ac:dyDescent="0.25">
      <c r="A7" s="46" t="s">
        <v>3</v>
      </c>
      <c r="B7" s="47" t="s">
        <v>4</v>
      </c>
      <c r="C7" s="46" t="s">
        <v>5</v>
      </c>
      <c r="D7" s="49" t="s">
        <v>6</v>
      </c>
      <c r="E7" s="50" t="s">
        <v>7</v>
      </c>
      <c r="F7" s="46" t="s">
        <v>8</v>
      </c>
      <c r="G7" s="51" t="s">
        <v>9</v>
      </c>
      <c r="H7" s="46" t="s">
        <v>10</v>
      </c>
      <c r="I7" s="46" t="s">
        <v>11</v>
      </c>
      <c r="J7" s="46"/>
      <c r="K7" s="46" t="s">
        <v>12</v>
      </c>
      <c r="L7" s="46" t="s">
        <v>13</v>
      </c>
    </row>
    <row r="8" spans="1:16" ht="38.25" customHeight="1" x14ac:dyDescent="0.25">
      <c r="A8" s="46"/>
      <c r="B8" s="48"/>
      <c r="C8" s="46"/>
      <c r="D8" s="49"/>
      <c r="E8" s="50"/>
      <c r="F8" s="46"/>
      <c r="G8" s="51"/>
      <c r="H8" s="46"/>
      <c r="I8" s="27" t="s">
        <v>14</v>
      </c>
      <c r="J8" s="27" t="s">
        <v>15</v>
      </c>
      <c r="K8" s="46"/>
      <c r="L8" s="46"/>
      <c r="O8" s="45"/>
      <c r="P8" s="45"/>
    </row>
    <row r="9" spans="1:16" x14ac:dyDescent="0.25">
      <c r="A9" s="3">
        <v>1</v>
      </c>
      <c r="B9" s="27">
        <v>2</v>
      </c>
      <c r="C9" s="3">
        <v>3</v>
      </c>
      <c r="D9" s="27">
        <v>4</v>
      </c>
      <c r="E9" s="3">
        <v>5</v>
      </c>
      <c r="F9" s="27">
        <v>6</v>
      </c>
      <c r="G9" s="3">
        <v>7</v>
      </c>
      <c r="H9" s="27">
        <v>8</v>
      </c>
      <c r="I9" s="3">
        <v>9</v>
      </c>
      <c r="J9" s="27">
        <v>10</v>
      </c>
      <c r="K9" s="3">
        <v>11</v>
      </c>
      <c r="L9" s="27">
        <v>12</v>
      </c>
    </row>
    <row r="10" spans="1:16" ht="62.25" customHeight="1" x14ac:dyDescent="0.25">
      <c r="A10" s="32">
        <v>1</v>
      </c>
      <c r="B10" s="28" t="s">
        <v>16</v>
      </c>
      <c r="C10" s="29"/>
      <c r="D10" s="29"/>
      <c r="E10" s="29"/>
      <c r="F10" s="30"/>
      <c r="G10" s="30"/>
      <c r="H10" s="29"/>
      <c r="I10" s="29"/>
      <c r="J10" s="29"/>
      <c r="K10" s="29"/>
      <c r="L10" s="31"/>
    </row>
    <row r="11" spans="1:16" ht="39.75" customHeight="1" x14ac:dyDescent="0.25">
      <c r="A11" s="32">
        <v>2</v>
      </c>
      <c r="B11" s="33" t="s">
        <v>17</v>
      </c>
      <c r="C11" s="29"/>
      <c r="D11" s="34"/>
      <c r="E11" s="34"/>
      <c r="F11" s="34"/>
      <c r="G11" s="34"/>
      <c r="H11" s="34"/>
      <c r="I11" s="34"/>
      <c r="J11" s="34"/>
      <c r="K11" s="34"/>
      <c r="L11" s="31"/>
    </row>
    <row r="12" spans="1:16" ht="21.75" customHeight="1" x14ac:dyDescent="0.25">
      <c r="A12" s="35">
        <v>3</v>
      </c>
      <c r="B12" s="35" t="s">
        <v>18</v>
      </c>
      <c r="C12" s="29"/>
      <c r="D12" s="34"/>
      <c r="E12" s="34"/>
      <c r="F12" s="34"/>
      <c r="G12" s="34"/>
      <c r="H12" s="34"/>
      <c r="I12" s="34"/>
      <c r="J12" s="34"/>
      <c r="K12" s="34"/>
      <c r="L12" s="31"/>
    </row>
    <row r="13" spans="1:16" ht="13" x14ac:dyDescent="0.25">
      <c r="A13" s="36">
        <v>4</v>
      </c>
      <c r="B13" s="37" t="s">
        <v>19</v>
      </c>
      <c r="C13" s="38" t="s">
        <v>20</v>
      </c>
      <c r="D13" s="42">
        <f>E13</f>
        <v>1065</v>
      </c>
      <c r="E13" s="41">
        <v>1065</v>
      </c>
      <c r="F13" s="39">
        <f>E13*1.22</f>
        <v>1299.3</v>
      </c>
      <c r="G13" s="43">
        <v>600.29999999999995</v>
      </c>
      <c r="H13" s="39">
        <f>F13*G13</f>
        <v>779969.78999999992</v>
      </c>
      <c r="I13" s="43">
        <v>600.29999999999995</v>
      </c>
      <c r="J13" s="43"/>
      <c r="K13" s="43"/>
      <c r="L13" s="40" t="s">
        <v>21</v>
      </c>
    </row>
    <row r="14" spans="1:16" ht="69" customHeight="1" x14ac:dyDescent="0.25">
      <c r="A14" s="35">
        <v>5</v>
      </c>
      <c r="B14" s="35" t="s">
        <v>22</v>
      </c>
      <c r="C14" s="29"/>
      <c r="D14" s="34"/>
      <c r="E14" s="34"/>
      <c r="F14" s="34"/>
      <c r="G14" s="34"/>
      <c r="H14" s="34"/>
      <c r="I14" s="34"/>
      <c r="J14" s="34"/>
      <c r="K14" s="34"/>
      <c r="L14" s="31"/>
    </row>
    <row r="15" spans="1:16" ht="13" x14ac:dyDescent="0.25">
      <c r="A15" s="36">
        <v>6</v>
      </c>
      <c r="B15" s="37" t="s">
        <v>23</v>
      </c>
      <c r="C15" s="38" t="s">
        <v>24</v>
      </c>
      <c r="D15" s="42">
        <f t="shared" ref="D15:D35" si="0">E15</f>
        <v>3343</v>
      </c>
      <c r="E15" s="41">
        <v>3343</v>
      </c>
      <c r="F15" s="39">
        <f t="shared" ref="F15:F35" si="1">E15*1.22</f>
        <v>4078.46</v>
      </c>
      <c r="G15" s="43">
        <v>930</v>
      </c>
      <c r="H15" s="39">
        <f t="shared" ref="H15:H22" si="2">F15*G15</f>
        <v>3792967.8</v>
      </c>
      <c r="I15" s="43">
        <v>930</v>
      </c>
      <c r="J15" s="43"/>
      <c r="K15" s="43">
        <v>367.83</v>
      </c>
      <c r="L15" s="40" t="s">
        <v>21</v>
      </c>
    </row>
    <row r="16" spans="1:16" ht="26" x14ac:dyDescent="0.25">
      <c r="A16" s="36">
        <v>7</v>
      </c>
      <c r="B16" s="37" t="s">
        <v>25</v>
      </c>
      <c r="C16" s="38" t="s">
        <v>24</v>
      </c>
      <c r="D16" s="42">
        <f t="shared" si="0"/>
        <v>4900</v>
      </c>
      <c r="E16" s="41">
        <v>4900</v>
      </c>
      <c r="F16" s="39">
        <f t="shared" si="1"/>
        <v>5978</v>
      </c>
      <c r="G16" s="43">
        <v>20</v>
      </c>
      <c r="H16" s="39">
        <f t="shared" si="2"/>
        <v>119560</v>
      </c>
      <c r="I16" s="43">
        <v>20</v>
      </c>
      <c r="J16" s="43"/>
      <c r="K16" s="43">
        <v>20</v>
      </c>
      <c r="L16" s="40" t="s">
        <v>21</v>
      </c>
    </row>
    <row r="17" spans="1:12" ht="49.5" customHeight="1" x14ac:dyDescent="0.25">
      <c r="A17" s="36">
        <v>8</v>
      </c>
      <c r="B17" s="37" t="s">
        <v>26</v>
      </c>
      <c r="C17" s="38" t="s">
        <v>27</v>
      </c>
      <c r="D17" s="42">
        <f t="shared" si="0"/>
        <v>25000</v>
      </c>
      <c r="E17" s="41">
        <v>25000</v>
      </c>
      <c r="F17" s="39">
        <f t="shared" si="1"/>
        <v>30500</v>
      </c>
      <c r="G17" s="43">
        <v>2</v>
      </c>
      <c r="H17" s="39">
        <f t="shared" si="2"/>
        <v>61000</v>
      </c>
      <c r="I17" s="43">
        <v>2</v>
      </c>
      <c r="J17" s="43"/>
      <c r="K17" s="43">
        <v>2</v>
      </c>
      <c r="L17" s="40" t="s">
        <v>21</v>
      </c>
    </row>
    <row r="18" spans="1:12" ht="26" x14ac:dyDescent="0.25">
      <c r="A18" s="36">
        <v>9</v>
      </c>
      <c r="B18" s="37" t="s">
        <v>28</v>
      </c>
      <c r="C18" s="38" t="s">
        <v>27</v>
      </c>
      <c r="D18" s="42">
        <f t="shared" si="0"/>
        <v>2398</v>
      </c>
      <c r="E18" s="41">
        <v>2398</v>
      </c>
      <c r="F18" s="39">
        <f t="shared" si="1"/>
        <v>2925.56</v>
      </c>
      <c r="G18" s="43">
        <v>5</v>
      </c>
      <c r="H18" s="39">
        <f t="shared" si="2"/>
        <v>14627.8</v>
      </c>
      <c r="I18" s="43">
        <v>5</v>
      </c>
      <c r="J18" s="43"/>
      <c r="K18" s="43">
        <v>5</v>
      </c>
      <c r="L18" s="40" t="s">
        <v>21</v>
      </c>
    </row>
    <row r="19" spans="1:12" ht="13" x14ac:dyDescent="0.25">
      <c r="A19" s="36">
        <v>10</v>
      </c>
      <c r="B19" s="37" t="s">
        <v>29</v>
      </c>
      <c r="C19" s="38" t="s">
        <v>27</v>
      </c>
      <c r="D19" s="42">
        <f t="shared" si="0"/>
        <v>41140</v>
      </c>
      <c r="E19" s="41">
        <v>41140</v>
      </c>
      <c r="F19" s="39">
        <f t="shared" si="1"/>
        <v>50190.799999999996</v>
      </c>
      <c r="G19" s="43">
        <v>1</v>
      </c>
      <c r="H19" s="39">
        <f t="shared" si="2"/>
        <v>50190.799999999996</v>
      </c>
      <c r="I19" s="43">
        <v>1</v>
      </c>
      <c r="J19" s="43"/>
      <c r="K19" s="43">
        <v>1</v>
      </c>
      <c r="L19" s="40" t="s">
        <v>21</v>
      </c>
    </row>
    <row r="20" spans="1:12" ht="13" x14ac:dyDescent="0.25">
      <c r="A20" s="36">
        <v>11</v>
      </c>
      <c r="B20" s="37" t="s">
        <v>30</v>
      </c>
      <c r="C20" s="38" t="s">
        <v>31</v>
      </c>
      <c r="D20" s="42">
        <f t="shared" si="0"/>
        <v>5040</v>
      </c>
      <c r="E20" s="41">
        <v>5040</v>
      </c>
      <c r="F20" s="39">
        <f t="shared" si="1"/>
        <v>6148.8</v>
      </c>
      <c r="G20" s="43">
        <v>30</v>
      </c>
      <c r="H20" s="39">
        <f t="shared" si="2"/>
        <v>184464</v>
      </c>
      <c r="I20" s="43"/>
      <c r="J20" s="43">
        <v>30</v>
      </c>
      <c r="K20" s="43"/>
      <c r="L20" s="40" t="s">
        <v>21</v>
      </c>
    </row>
    <row r="21" spans="1:12" ht="39" x14ac:dyDescent="0.25">
      <c r="A21" s="36">
        <v>12</v>
      </c>
      <c r="B21" s="37" t="s">
        <v>32</v>
      </c>
      <c r="C21" s="38" t="s">
        <v>27</v>
      </c>
      <c r="D21" s="42">
        <f t="shared" si="0"/>
        <v>79200</v>
      </c>
      <c r="E21" s="41">
        <v>79200</v>
      </c>
      <c r="F21" s="39">
        <f t="shared" si="1"/>
        <v>96624</v>
      </c>
      <c r="G21" s="43">
        <v>2</v>
      </c>
      <c r="H21" s="39">
        <f t="shared" si="2"/>
        <v>193248</v>
      </c>
      <c r="I21" s="43">
        <v>2</v>
      </c>
      <c r="J21" s="43"/>
      <c r="K21" s="43"/>
      <c r="L21" s="40" t="s">
        <v>21</v>
      </c>
    </row>
    <row r="22" spans="1:12" ht="26" x14ac:dyDescent="0.25">
      <c r="A22" s="36">
        <v>13</v>
      </c>
      <c r="B22" s="37" t="s">
        <v>33</v>
      </c>
      <c r="C22" s="38" t="s">
        <v>27</v>
      </c>
      <c r="D22" s="42">
        <f t="shared" si="0"/>
        <v>7500</v>
      </c>
      <c r="E22" s="41">
        <v>7500</v>
      </c>
      <c r="F22" s="39">
        <f t="shared" si="1"/>
        <v>9150</v>
      </c>
      <c r="G22" s="43">
        <v>2</v>
      </c>
      <c r="H22" s="39">
        <f t="shared" si="2"/>
        <v>18300</v>
      </c>
      <c r="I22" s="43">
        <v>2</v>
      </c>
      <c r="J22" s="43"/>
      <c r="K22" s="43">
        <v>1</v>
      </c>
      <c r="L22" s="40" t="s">
        <v>21</v>
      </c>
    </row>
    <row r="23" spans="1:12" ht="21.75" customHeight="1" x14ac:dyDescent="0.25">
      <c r="A23" s="35">
        <v>14</v>
      </c>
      <c r="B23" s="35" t="s">
        <v>34</v>
      </c>
      <c r="C23" s="29"/>
      <c r="D23" s="42">
        <f t="shared" si="0"/>
        <v>0</v>
      </c>
      <c r="E23" s="34"/>
      <c r="F23" s="39">
        <f t="shared" si="1"/>
        <v>0</v>
      </c>
      <c r="G23" s="34"/>
      <c r="H23" s="34"/>
      <c r="I23" s="34"/>
      <c r="J23" s="34"/>
      <c r="K23" s="34"/>
      <c r="L23" s="31"/>
    </row>
    <row r="24" spans="1:12" ht="26" x14ac:dyDescent="0.25">
      <c r="A24" s="36">
        <v>15</v>
      </c>
      <c r="B24" s="37" t="s">
        <v>35</v>
      </c>
      <c r="C24" s="38" t="s">
        <v>24</v>
      </c>
      <c r="D24" s="42">
        <f t="shared" si="0"/>
        <v>14990</v>
      </c>
      <c r="E24" s="41">
        <v>14990</v>
      </c>
      <c r="F24" s="39">
        <f t="shared" si="1"/>
        <v>18287.8</v>
      </c>
      <c r="G24" s="43">
        <v>30</v>
      </c>
      <c r="H24" s="39">
        <f>F24*G24</f>
        <v>548634</v>
      </c>
      <c r="I24" s="43">
        <v>30</v>
      </c>
      <c r="J24" s="43"/>
      <c r="K24" s="43"/>
      <c r="L24" s="40" t="s">
        <v>21</v>
      </c>
    </row>
    <row r="25" spans="1:12" ht="26" x14ac:dyDescent="0.25">
      <c r="A25" s="36">
        <v>16</v>
      </c>
      <c r="B25" s="37" t="s">
        <v>36</v>
      </c>
      <c r="C25" s="38" t="s">
        <v>27</v>
      </c>
      <c r="D25" s="42">
        <f t="shared" si="0"/>
        <v>1560</v>
      </c>
      <c r="E25" s="41">
        <v>1560</v>
      </c>
      <c r="F25" s="39">
        <f t="shared" si="1"/>
        <v>1903.2</v>
      </c>
      <c r="G25" s="43">
        <v>18</v>
      </c>
      <c r="H25" s="39">
        <f>F25*G25</f>
        <v>34257.599999999999</v>
      </c>
      <c r="I25" s="43">
        <v>18</v>
      </c>
      <c r="J25" s="43"/>
      <c r="K25" s="43"/>
      <c r="L25" s="40" t="s">
        <v>21</v>
      </c>
    </row>
    <row r="26" spans="1:12" ht="26" x14ac:dyDescent="0.25">
      <c r="A26" s="36">
        <v>17</v>
      </c>
      <c r="B26" s="37" t="s">
        <v>37</v>
      </c>
      <c r="C26" s="38" t="s">
        <v>27</v>
      </c>
      <c r="D26" s="42">
        <f t="shared" si="0"/>
        <v>4360</v>
      </c>
      <c r="E26" s="41">
        <v>4360</v>
      </c>
      <c r="F26" s="39">
        <f t="shared" si="1"/>
        <v>5319.2</v>
      </c>
      <c r="G26" s="43">
        <v>2</v>
      </c>
      <c r="H26" s="39">
        <f>F26*G26</f>
        <v>10638.4</v>
      </c>
      <c r="I26" s="43">
        <v>2</v>
      </c>
      <c r="J26" s="43"/>
      <c r="K26" s="43">
        <v>2</v>
      </c>
      <c r="L26" s="40" t="s">
        <v>21</v>
      </c>
    </row>
    <row r="27" spans="1:12" ht="26" x14ac:dyDescent="0.25">
      <c r="A27" s="36">
        <v>18</v>
      </c>
      <c r="B27" s="37" t="s">
        <v>38</v>
      </c>
      <c r="C27" s="38" t="s">
        <v>27</v>
      </c>
      <c r="D27" s="42">
        <f t="shared" si="0"/>
        <v>4980</v>
      </c>
      <c r="E27" s="41">
        <v>4980</v>
      </c>
      <c r="F27" s="39">
        <f t="shared" si="1"/>
        <v>6075.5999999999995</v>
      </c>
      <c r="G27" s="43">
        <v>2</v>
      </c>
      <c r="H27" s="39">
        <f>F27*G27</f>
        <v>12151.199999999999</v>
      </c>
      <c r="I27" s="43">
        <v>2</v>
      </c>
      <c r="J27" s="43"/>
      <c r="K27" s="43"/>
      <c r="L27" s="40" t="s">
        <v>21</v>
      </c>
    </row>
    <row r="28" spans="1:12" ht="26" x14ac:dyDescent="0.25">
      <c r="A28" s="36">
        <v>19</v>
      </c>
      <c r="B28" s="37" t="s">
        <v>39</v>
      </c>
      <c r="C28" s="38" t="s">
        <v>27</v>
      </c>
      <c r="D28" s="42">
        <f t="shared" si="0"/>
        <v>480</v>
      </c>
      <c r="E28" s="41">
        <v>480</v>
      </c>
      <c r="F28" s="39">
        <f t="shared" si="1"/>
        <v>585.6</v>
      </c>
      <c r="G28" s="43">
        <v>2</v>
      </c>
      <c r="H28" s="39">
        <f>F28*G28</f>
        <v>1171.2</v>
      </c>
      <c r="I28" s="43">
        <v>2</v>
      </c>
      <c r="J28" s="43"/>
      <c r="K28" s="43">
        <v>2</v>
      </c>
      <c r="L28" s="40" t="s">
        <v>21</v>
      </c>
    </row>
    <row r="29" spans="1:12" ht="33" customHeight="1" x14ac:dyDescent="0.25">
      <c r="A29" s="35">
        <v>20</v>
      </c>
      <c r="B29" s="35" t="s">
        <v>40</v>
      </c>
      <c r="C29" s="29"/>
      <c r="D29" s="42">
        <f t="shared" si="0"/>
        <v>0</v>
      </c>
      <c r="E29" s="34"/>
      <c r="F29" s="39">
        <f t="shared" si="1"/>
        <v>0</v>
      </c>
      <c r="G29" s="34"/>
      <c r="H29" s="34"/>
      <c r="I29" s="34"/>
      <c r="J29" s="34"/>
      <c r="K29" s="34"/>
      <c r="L29" s="31"/>
    </row>
    <row r="30" spans="1:12" ht="66" customHeight="1" x14ac:dyDescent="0.25">
      <c r="A30" s="36">
        <v>21</v>
      </c>
      <c r="B30" s="37" t="s">
        <v>41</v>
      </c>
      <c r="C30" s="38" t="s">
        <v>27</v>
      </c>
      <c r="D30" s="42">
        <f t="shared" si="0"/>
        <v>750</v>
      </c>
      <c r="E30" s="41">
        <v>750</v>
      </c>
      <c r="F30" s="39">
        <f t="shared" si="1"/>
        <v>915</v>
      </c>
      <c r="G30" s="43">
        <v>5</v>
      </c>
      <c r="H30" s="39">
        <f t="shared" ref="H30:H35" si="3">F30*G30</f>
        <v>4575</v>
      </c>
      <c r="I30" s="43">
        <v>5</v>
      </c>
      <c r="J30" s="43"/>
      <c r="K30" s="43"/>
      <c r="L30" s="40" t="s">
        <v>21</v>
      </c>
    </row>
    <row r="31" spans="1:12" ht="13" x14ac:dyDescent="0.25">
      <c r="A31" s="36">
        <v>22</v>
      </c>
      <c r="B31" s="37" t="s">
        <v>42</v>
      </c>
      <c r="C31" s="38" t="s">
        <v>24</v>
      </c>
      <c r="D31" s="42">
        <f t="shared" si="0"/>
        <v>2460</v>
      </c>
      <c r="E31" s="41">
        <v>2460</v>
      </c>
      <c r="F31" s="39">
        <f t="shared" si="1"/>
        <v>3001.2</v>
      </c>
      <c r="G31" s="43">
        <v>105</v>
      </c>
      <c r="H31" s="39">
        <f t="shared" si="3"/>
        <v>315126</v>
      </c>
      <c r="I31" s="43">
        <v>105</v>
      </c>
      <c r="J31" s="43"/>
      <c r="K31" s="43">
        <v>105</v>
      </c>
      <c r="L31" s="40" t="s">
        <v>21</v>
      </c>
    </row>
    <row r="32" spans="1:12" ht="13" x14ac:dyDescent="0.25">
      <c r="A32" s="36">
        <v>23</v>
      </c>
      <c r="B32" s="37" t="s">
        <v>43</v>
      </c>
      <c r="C32" s="38" t="s">
        <v>44</v>
      </c>
      <c r="D32" s="42">
        <f t="shared" si="0"/>
        <v>81400</v>
      </c>
      <c r="E32" s="41">
        <v>81400</v>
      </c>
      <c r="F32" s="39">
        <f t="shared" si="1"/>
        <v>99308</v>
      </c>
      <c r="G32" s="43">
        <v>1.4E-2</v>
      </c>
      <c r="H32" s="39">
        <f t="shared" si="3"/>
        <v>1390.3120000000001</v>
      </c>
      <c r="I32" s="43"/>
      <c r="J32" s="43">
        <v>1.4E-2</v>
      </c>
      <c r="K32" s="43"/>
      <c r="L32" s="40" t="s">
        <v>21</v>
      </c>
    </row>
    <row r="33" spans="1:12" ht="13" x14ac:dyDescent="0.25">
      <c r="A33" s="36">
        <v>24</v>
      </c>
      <c r="B33" s="37" t="s">
        <v>45</v>
      </c>
      <c r="C33" s="38" t="s">
        <v>31</v>
      </c>
      <c r="D33" s="42">
        <f t="shared" si="0"/>
        <v>178</v>
      </c>
      <c r="E33" s="41">
        <v>178</v>
      </c>
      <c r="F33" s="39">
        <f t="shared" si="1"/>
        <v>217.16</v>
      </c>
      <c r="G33" s="43">
        <v>0.54</v>
      </c>
      <c r="H33" s="39">
        <f t="shared" si="3"/>
        <v>117.2664</v>
      </c>
      <c r="I33" s="43"/>
      <c r="J33" s="43">
        <v>0.54</v>
      </c>
      <c r="K33" s="43"/>
      <c r="L33" s="40" t="s">
        <v>21</v>
      </c>
    </row>
    <row r="34" spans="1:12" ht="13" x14ac:dyDescent="0.25">
      <c r="A34" s="36">
        <v>25</v>
      </c>
      <c r="B34" s="37" t="s">
        <v>46</v>
      </c>
      <c r="C34" s="38" t="s">
        <v>31</v>
      </c>
      <c r="D34" s="42">
        <f t="shared" si="0"/>
        <v>152</v>
      </c>
      <c r="E34" s="41">
        <v>152</v>
      </c>
      <c r="F34" s="39">
        <f t="shared" si="1"/>
        <v>185.44</v>
      </c>
      <c r="G34" s="43">
        <v>1.71</v>
      </c>
      <c r="H34" s="39">
        <f t="shared" si="3"/>
        <v>317.10239999999999</v>
      </c>
      <c r="I34" s="43"/>
      <c r="J34" s="43">
        <v>1.71</v>
      </c>
      <c r="K34" s="43"/>
      <c r="L34" s="40" t="s">
        <v>21</v>
      </c>
    </row>
    <row r="35" spans="1:12" ht="39" x14ac:dyDescent="0.25">
      <c r="A35" s="36">
        <v>26</v>
      </c>
      <c r="B35" s="37" t="s">
        <v>47</v>
      </c>
      <c r="C35" s="38" t="s">
        <v>24</v>
      </c>
      <c r="D35" s="42">
        <f t="shared" si="0"/>
        <v>34</v>
      </c>
      <c r="E35" s="41">
        <v>34</v>
      </c>
      <c r="F35" s="39">
        <f t="shared" si="1"/>
        <v>41.48</v>
      </c>
      <c r="G35" s="43">
        <v>966</v>
      </c>
      <c r="H35" s="39">
        <f t="shared" si="3"/>
        <v>40069.68</v>
      </c>
      <c r="I35" s="43">
        <v>950</v>
      </c>
      <c r="J35" s="43"/>
      <c r="K35" s="43"/>
      <c r="L35" s="40" t="s">
        <v>21</v>
      </c>
    </row>
    <row r="36" spans="1:12" x14ac:dyDescent="0.25">
      <c r="A36" s="4"/>
      <c r="B36" s="9"/>
      <c r="C36" s="5"/>
      <c r="D36" s="6"/>
      <c r="E36" s="6"/>
      <c r="F36" s="6"/>
      <c r="G36" s="6"/>
      <c r="H36" s="6"/>
      <c r="I36" s="6"/>
      <c r="J36" s="6"/>
      <c r="K36" s="6"/>
      <c r="L36" s="7"/>
    </row>
    <row r="37" spans="1:12" ht="15.75" customHeight="1" x14ac:dyDescent="0.3">
      <c r="A37" s="8"/>
      <c r="B37" s="53"/>
      <c r="C37" s="53"/>
      <c r="D37" s="53"/>
      <c r="E37" s="53"/>
      <c r="F37" s="9"/>
      <c r="G37" s="20"/>
      <c r="H37" s="6"/>
      <c r="I37" s="21"/>
      <c r="J37" s="22"/>
      <c r="K37" s="21"/>
      <c r="L37" s="23"/>
    </row>
    <row r="38" spans="1:12" ht="15" x14ac:dyDescent="0.3">
      <c r="A38" s="10"/>
      <c r="B38" s="54" t="s">
        <v>48</v>
      </c>
      <c r="C38" s="54"/>
      <c r="D38" s="54"/>
      <c r="E38" s="54"/>
      <c r="F38" s="54"/>
      <c r="G38" s="11"/>
      <c r="H38" s="12"/>
      <c r="I38" s="12"/>
      <c r="J38" s="13"/>
      <c r="K38" s="12"/>
      <c r="L38" s="14"/>
    </row>
    <row r="39" spans="1:12" ht="15" x14ac:dyDescent="0.3">
      <c r="A39" s="10"/>
      <c r="B39" s="54" t="s">
        <v>49</v>
      </c>
      <c r="C39" s="54"/>
      <c r="D39" s="54"/>
      <c r="E39" s="54"/>
      <c r="F39" s="54"/>
      <c r="G39" s="11"/>
      <c r="H39" s="12"/>
      <c r="I39" s="12"/>
      <c r="J39" s="13"/>
      <c r="K39" s="12"/>
      <c r="L39" s="14"/>
    </row>
    <row r="40" spans="1:12" ht="19.5" customHeight="1" x14ac:dyDescent="0.3">
      <c r="A40" s="10"/>
      <c r="B40" s="12" t="s">
        <v>50</v>
      </c>
      <c r="C40" s="13"/>
      <c r="D40" s="12"/>
      <c r="E40" s="13"/>
      <c r="F40" s="12"/>
      <c r="G40" s="11"/>
      <c r="H40" s="12"/>
      <c r="I40" s="12"/>
      <c r="J40" s="13"/>
      <c r="K40" s="12"/>
      <c r="L40" s="14"/>
    </row>
    <row r="41" spans="1:12" ht="21.75" customHeight="1" x14ac:dyDescent="0.3">
      <c r="A41" s="10"/>
      <c r="B41" s="12" t="s">
        <v>51</v>
      </c>
      <c r="C41" s="12"/>
      <c r="D41" s="12"/>
      <c r="E41" s="12"/>
      <c r="F41" s="12"/>
      <c r="G41" s="12"/>
      <c r="H41" s="12"/>
      <c r="I41" s="12"/>
      <c r="J41" s="12"/>
      <c r="K41" s="12"/>
      <c r="L41" s="14"/>
    </row>
    <row r="42" spans="1:12" ht="63" customHeight="1" x14ac:dyDescent="0.3">
      <c r="A42" s="10"/>
      <c r="B42" s="52" t="s">
        <v>52</v>
      </c>
      <c r="C42" s="52"/>
      <c r="D42" s="52"/>
      <c r="E42" s="52"/>
      <c r="F42" s="52"/>
      <c r="G42" s="52"/>
      <c r="H42" s="52"/>
      <c r="I42" s="52"/>
      <c r="J42" s="13"/>
      <c r="K42" s="12"/>
      <c r="L42" s="14"/>
    </row>
    <row r="43" spans="1:12" ht="8.25" customHeight="1" x14ac:dyDescent="0.3">
      <c r="A43" s="10"/>
      <c r="B43" s="12"/>
      <c r="C43" s="13"/>
      <c r="D43" s="12"/>
      <c r="E43" s="13"/>
      <c r="F43" s="12"/>
      <c r="G43" s="11"/>
      <c r="H43" s="12"/>
      <c r="I43" s="12"/>
      <c r="J43" s="13"/>
      <c r="K43" s="12"/>
      <c r="L43" s="14"/>
    </row>
  </sheetData>
  <mergeCells count="17">
    <mergeCell ref="B42:I42"/>
    <mergeCell ref="B37:E37"/>
    <mergeCell ref="B38:F38"/>
    <mergeCell ref="B39:F39"/>
    <mergeCell ref="J1:L1"/>
    <mergeCell ref="A3:L3"/>
    <mergeCell ref="I7:J7"/>
    <mergeCell ref="K7:K8"/>
    <mergeCell ref="L7:L8"/>
    <mergeCell ref="F7:F8"/>
    <mergeCell ref="G7:G8"/>
    <mergeCell ref="H7:H8"/>
    <mergeCell ref="A7:A8"/>
    <mergeCell ref="B7:B8"/>
    <mergeCell ref="C7:C8"/>
    <mergeCell ref="D7:D8"/>
    <mergeCell ref="E7:E8"/>
  </mergeCells>
  <pageMargins left="0.70866141732283472" right="0.70866141732283472" top="0.74803149606299213" bottom="0.74803149606299213" header="0.31496062992125989" footer="0.31496062992125989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Гулидова Мария Андреевна</cp:lastModifiedBy>
  <cp:lastPrinted>2026-01-13T09:29:02Z</cp:lastPrinted>
  <dcterms:created xsi:type="dcterms:W3CDTF">2014-04-02T04:58:06Z</dcterms:created>
  <dcterms:modified xsi:type="dcterms:W3CDTF">2026-01-19T08:16:47Z</dcterms:modified>
</cp:coreProperties>
</file>